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Francesca RANA\Uff_CONTROLLI\WEBINAR\2025_28.02\ALL. pubblicati\"/>
    </mc:Choice>
  </mc:AlternateContent>
  <xr:revisionPtr revIDLastSave="0" documentId="13_ncr:1_{131BB95E-4F90-41CD-A23C-43223A2E4BED}" xr6:coauthVersionLast="47" xr6:coauthVersionMax="47" xr10:uidLastSave="{00000000-0000-0000-0000-000000000000}"/>
  <workbookProtection workbookAlgorithmName="SHA-512" workbookHashValue="yB39j4uwVsET1nybx0v9fB7sBwdNWE8N1ozSeNG1ysdKCILGijCDXfaEVElrnCfUdqRzLpiDxtVRf8YibGXCBw==" workbookSaltValue="AbSe6BcFjuKW/QvenP3B7g==" workbookSpinCount="100000" lockStructure="1"/>
  <bookViews>
    <workbookView xWindow="-108" yWindow="-108" windowWidth="23256" windowHeight="12576" xr2:uid="{39194F42-52C9-4CD9-BC1F-E1ACEC514493}"/>
  </bookViews>
  <sheets>
    <sheet name="COSTO ORARIO" sheetId="4" r:id="rId1"/>
    <sheet name="COSTO ORARIO_esempio" sheetId="3" r:id="rId2"/>
  </sheets>
  <definedNames>
    <definedName name="_xlnm._FilterDatabase" localSheetId="1" hidden="1">'COSTO ORARIO_esempio'!$A$9:$F$9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F24" i="4"/>
  <c r="F22" i="4"/>
  <c r="F20" i="4"/>
  <c r="F18" i="4"/>
  <c r="C14" i="4"/>
  <c r="C11" i="4" s="1"/>
  <c r="C27" i="4" s="1"/>
  <c r="C31" i="4" s="1"/>
  <c r="F26" i="3"/>
  <c r="C26" i="3"/>
  <c r="F24" i="3"/>
  <c r="F22" i="3"/>
  <c r="F20" i="3"/>
  <c r="F18" i="3"/>
  <c r="C14" i="3"/>
  <c r="C11" i="3"/>
  <c r="C27" i="3" s="1"/>
  <c r="C31" i="3" s="1"/>
  <c r="F11" i="4" l="1"/>
  <c r="F31" i="4" s="1"/>
  <c r="F11" i="3"/>
  <c r="F31" i="3" s="1"/>
</calcChain>
</file>

<file path=xl/sharedStrings.xml><?xml version="1.0" encoding="utf-8"?>
<sst xmlns="http://schemas.openxmlformats.org/spreadsheetml/2006/main" count="79" uniqueCount="43">
  <si>
    <t>Descrizione</t>
  </si>
  <si>
    <t>A</t>
  </si>
  <si>
    <t>B</t>
  </si>
  <si>
    <t>C</t>
  </si>
  <si>
    <t>D</t>
  </si>
  <si>
    <t>Quota T.F.R.</t>
  </si>
  <si>
    <t>E</t>
  </si>
  <si>
    <t>IRAP</t>
  </si>
  <si>
    <t>Totale</t>
  </si>
  <si>
    <t>Costo orario</t>
  </si>
  <si>
    <t>%</t>
  </si>
  <si>
    <t>Per le voci B, C ed E indicare le percentuali di riferimento</t>
  </si>
  <si>
    <t>Nome e Cognome della risorsa:</t>
  </si>
  <si>
    <t>Ente di appartenenza della risorsa:</t>
  </si>
  <si>
    <t>Retribuzione lorda annua</t>
  </si>
  <si>
    <t>H</t>
  </si>
  <si>
    <t>G=A+B+C+D+E+F</t>
  </si>
  <si>
    <t>I= G/H</t>
  </si>
  <si>
    <t xml:space="preserve">Numero di ore annuali previste contratto/CCNL </t>
  </si>
  <si>
    <t>Incidenze
Orarie</t>
  </si>
  <si>
    <t>Oneri previdenziali annui a carico del datore di lavoro (INPS)</t>
  </si>
  <si>
    <t>Oneri sociali annui a carico del datore di lavoro (INAIL)</t>
  </si>
  <si>
    <t xml:space="preserve"> - Stipendio lordo mensile</t>
  </si>
  <si>
    <t xml:space="preserve"> - Tredicesima</t>
  </si>
  <si>
    <t xml:space="preserve"> - Quattordicesima</t>
  </si>
  <si>
    <t>Retribuzione base annua</t>
  </si>
  <si>
    <t>Tipologia di contratto:</t>
  </si>
  <si>
    <t>Qualifica all'interno del progetto:</t>
  </si>
  <si>
    <t>F*</t>
  </si>
  <si>
    <t>PROGETTO XXXX - CAT XXXX - PROG - XXXXX</t>
  </si>
  <si>
    <t>Euro</t>
  </si>
  <si>
    <t>Dal mese di:</t>
  </si>
  <si>
    <t xml:space="preserve"> - Numero di mensilità (max 12)</t>
  </si>
  <si>
    <t>Specifiche:</t>
  </si>
  <si>
    <r>
      <t xml:space="preserve">Le celle azzurre delle </t>
    </r>
    <r>
      <rPr>
        <b/>
        <sz val="12"/>
        <color rgb="FFC00000"/>
        <rFont val="Calibri"/>
        <family val="2"/>
        <scheme val="minor"/>
      </rPr>
      <t>colonne C</t>
    </r>
    <r>
      <rPr>
        <sz val="12"/>
        <color rgb="FFC00000"/>
        <rFont val="Calibri"/>
        <family val="2"/>
        <scheme val="minor"/>
      </rPr>
      <t xml:space="preserve"> e </t>
    </r>
    <r>
      <rPr>
        <b/>
        <sz val="12"/>
        <color rgb="FFC00000"/>
        <rFont val="Calibri"/>
        <family val="2"/>
        <scheme val="minor"/>
      </rPr>
      <t>F</t>
    </r>
    <r>
      <rPr>
        <sz val="12"/>
        <color rgb="FFC00000"/>
        <rFont val="Calibri"/>
        <family val="2"/>
        <scheme val="minor"/>
      </rPr>
      <t xml:space="preserve"> si autocompilano sulla base dei dati  inseriti nelle celle bianche che, invece vanno compilate.
La </t>
    </r>
    <r>
      <rPr>
        <b/>
        <sz val="12"/>
        <color rgb="FFC00000"/>
        <rFont val="Calibri"/>
        <family val="2"/>
        <scheme val="minor"/>
      </rPr>
      <t>colonna F</t>
    </r>
    <r>
      <rPr>
        <i/>
        <sz val="12"/>
        <color rgb="FFC00000"/>
        <rFont val="Calibri"/>
        <family val="2"/>
        <scheme val="minor"/>
      </rPr>
      <t xml:space="preserve"> Incidenze Orarie</t>
    </r>
    <r>
      <rPr>
        <sz val="12"/>
        <color rgb="FFC00000"/>
        <rFont val="Calibri"/>
        <family val="2"/>
        <scheme val="minor"/>
      </rPr>
      <t>, si autocompila dividendo l'importo annuale delle singole voci (importi</t>
    </r>
    <r>
      <rPr>
        <b/>
        <sz val="12"/>
        <color rgb="FFC00000"/>
        <rFont val="Calibri"/>
        <family val="2"/>
        <scheme val="minor"/>
      </rPr>
      <t xml:space="preserve"> colonna C</t>
    </r>
    <r>
      <rPr>
        <sz val="12"/>
        <color rgb="FFC00000"/>
        <rFont val="Calibri"/>
        <family val="2"/>
        <scheme val="minor"/>
      </rPr>
      <t xml:space="preserve"> </t>
    </r>
    <r>
      <rPr>
        <i/>
        <sz val="12"/>
        <color rgb="FFC00000"/>
        <rFont val="Calibri"/>
        <family val="2"/>
        <scheme val="minor"/>
      </rPr>
      <t>Euro</t>
    </r>
    <r>
      <rPr>
        <sz val="12"/>
        <color rgb="FFC00000"/>
        <rFont val="Calibri"/>
        <family val="2"/>
        <scheme val="minor"/>
      </rPr>
      <t xml:space="preserve">) per il N° delle ore annuali previste inserita nella </t>
    </r>
    <r>
      <rPr>
        <u/>
        <sz val="12"/>
        <color rgb="FFC00000"/>
        <rFont val="Calibri"/>
        <family val="2"/>
        <scheme val="minor"/>
      </rPr>
      <t>cella C 29</t>
    </r>
    <r>
      <rPr>
        <sz val="12"/>
        <color rgb="FFC00000"/>
        <rFont val="Calibri"/>
        <family val="2"/>
        <scheme val="minor"/>
      </rPr>
      <t>.</t>
    </r>
  </si>
  <si>
    <r>
      <t xml:space="preserve">Specificare ulteriori costi previsti dal contratto (seguendo le indicazioni del manuale di rendicontazione): </t>
    </r>
    <r>
      <rPr>
        <b/>
        <sz val="11"/>
        <color rgb="FF00B050"/>
        <rFont val="Calibri"/>
        <family val="2"/>
        <scheme val="minor"/>
      </rPr>
      <t>scatti di anzianità, indennità di ente, elemento perequativo, superminimo riassorbibile, assicurazione sanitaria, buoni pasto</t>
    </r>
  </si>
  <si>
    <t>Specificare ulteriori costi previsti dal contratto (seguendo le indicazioni del manuale di rendicontazione):
….............................................</t>
  </si>
  <si>
    <t>Specificare di che tipologia di tali costi si tratta (es. indennità di funzione, superminimo, valore complessivo annuo dei buoni pasto, ....).</t>
  </si>
  <si>
    <r>
      <t xml:space="preserve">Le mensilità possono essere </t>
    </r>
    <r>
      <rPr>
        <b/>
        <sz val="12"/>
        <color rgb="FFC00000"/>
        <rFont val="Calibri"/>
        <family val="2"/>
        <scheme val="minor"/>
      </rPr>
      <t>massimo 12</t>
    </r>
    <r>
      <rPr>
        <sz val="12"/>
        <color rgb="FFC00000"/>
        <rFont val="Calibri"/>
        <family val="2"/>
        <scheme val="minor"/>
      </rPr>
      <t xml:space="preserve"> perché si tratta dello stipendio su base annua. Potrebbe essere inferiore nel caso in cui la risorsa ha un contratto di meno di un anno (es. 10 mesi).</t>
    </r>
  </si>
  <si>
    <t>Inserire il valore della 13ma e/o 14ma mensilità se previsto dal proprio contratto. Tale importo si sommerà alla retribuzione  a base annua (cella C 14) per determinare la retribuzione lorda annua (cella C 11).</t>
  </si>
  <si>
    <r>
      <t xml:space="preserve">Inserire il  valore assoluto annuale </t>
    </r>
    <r>
      <rPr>
        <b/>
        <sz val="12"/>
        <color rgb="FFC00000"/>
        <rFont val="Calibri"/>
        <family val="2"/>
        <scheme val="minor"/>
      </rPr>
      <t>(colonna C)</t>
    </r>
    <r>
      <rPr>
        <sz val="12"/>
        <color rgb="FFC00000"/>
        <rFont val="Calibri"/>
        <family val="2"/>
        <scheme val="minor"/>
      </rPr>
      <t xml:space="preserve"> e  la % </t>
    </r>
    <r>
      <rPr>
        <b/>
        <sz val="12"/>
        <color rgb="FFC00000"/>
        <rFont val="Calibri"/>
        <family val="2"/>
        <scheme val="minor"/>
      </rPr>
      <t>(colonna D)</t>
    </r>
    <r>
      <rPr>
        <sz val="12"/>
        <color rgb="FFC00000"/>
        <rFont val="Calibri"/>
        <family val="2"/>
        <scheme val="minor"/>
      </rPr>
      <t xml:space="preserve"> applicata  alle voci B, C e E.</t>
    </r>
  </si>
  <si>
    <r>
      <t>Nella</t>
    </r>
    <r>
      <rPr>
        <b/>
        <sz val="12"/>
        <color rgb="FFC00000"/>
        <rFont val="Calibri"/>
        <family val="2"/>
        <scheme val="minor"/>
      </rPr>
      <t xml:space="preserve"> colonna B</t>
    </r>
    <r>
      <rPr>
        <sz val="12"/>
        <color rgb="FFC00000"/>
        <rFont val="Calibri"/>
        <family val="2"/>
        <scheme val="minor"/>
      </rPr>
      <t xml:space="preserve"> </t>
    </r>
    <r>
      <rPr>
        <i/>
        <sz val="12"/>
        <color rgb="FFC00000"/>
        <rFont val="Calibri"/>
        <family val="2"/>
        <scheme val="minor"/>
      </rPr>
      <t>Descrizione</t>
    </r>
    <r>
      <rPr>
        <sz val="12"/>
        <color rgb="FFC00000"/>
        <rFont val="Calibri"/>
        <family val="2"/>
        <scheme val="minor"/>
      </rPr>
      <t xml:space="preserve">, implementare la descrizione di eventuali altri costi previsti dal CCNL e riportati nel contratto individuale con il dipendente (es: indennità di funzione/posizione/ente, scatti di anzianità, superminimo, valore complessivo dei buoni pasto, etc…)
Nella </t>
    </r>
    <r>
      <rPr>
        <b/>
        <sz val="12"/>
        <color rgb="FFC00000"/>
        <rFont val="Calibri"/>
        <family val="2"/>
        <scheme val="minor"/>
      </rPr>
      <t>colonna C</t>
    </r>
    <r>
      <rPr>
        <sz val="12"/>
        <color rgb="FFC00000"/>
        <rFont val="Calibri"/>
        <family val="2"/>
        <scheme val="minor"/>
      </rPr>
      <t xml:space="preserve"> </t>
    </r>
    <r>
      <rPr>
        <i/>
        <sz val="12"/>
        <color rgb="FFC00000"/>
        <rFont val="Calibri"/>
        <family val="2"/>
        <scheme val="minor"/>
      </rPr>
      <t>Euro</t>
    </r>
    <r>
      <rPr>
        <sz val="12"/>
        <color rgb="FFC00000"/>
        <rFont val="Calibri"/>
        <family val="2"/>
        <scheme val="minor"/>
      </rPr>
      <t>, bisogna inserire il costo o la somma dei costi inseriti nella descrizione.</t>
    </r>
  </si>
  <si>
    <r>
      <t xml:space="preserve">Nella </t>
    </r>
    <r>
      <rPr>
        <b/>
        <sz val="12"/>
        <color rgb="FFC00000"/>
        <rFont val="Calibri"/>
        <family val="2"/>
        <scheme val="minor"/>
      </rPr>
      <t>colonna C</t>
    </r>
    <r>
      <rPr>
        <sz val="12"/>
        <color rgb="FFC00000"/>
        <rFont val="Calibri"/>
        <family val="2"/>
        <scheme val="minor"/>
      </rPr>
      <t xml:space="preserve"> inserire il n. totale di ore annuali previste dal CCNL o dal contratto individuale con il dipendente e nella cella accanto (</t>
    </r>
    <r>
      <rPr>
        <b/>
        <sz val="12"/>
        <color rgb="FFC00000"/>
        <rFont val="Calibri"/>
        <family val="2"/>
        <scheme val="minor"/>
      </rPr>
      <t>colonna D</t>
    </r>
    <r>
      <rPr>
        <sz val="12"/>
        <color rgb="FFC00000"/>
        <rFont val="Calibri"/>
        <family val="2"/>
        <scheme val="minor"/>
      </rPr>
      <t>) inserire la % di lavoro (part time/full time).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</si>
</sst>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u/>
      <sz val="12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2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9" xfId="2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4" fontId="4" fillId="0" borderId="11" xfId="2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4" fontId="7" fillId="0" borderId="0" xfId="2" applyFont="1" applyAlignment="1" applyProtection="1">
      <alignment vertical="center"/>
      <protection locked="0"/>
    </xf>
    <xf numFmtId="44" fontId="4" fillId="0" borderId="0" xfId="2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5" fillId="2" borderId="7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4" fontId="3" fillId="5" borderId="8" xfId="2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44" fontId="6" fillId="5" borderId="8" xfId="2" applyFont="1" applyFill="1" applyBorder="1" applyAlignment="1" applyProtection="1">
      <alignment vertical="center"/>
    </xf>
    <xf numFmtId="44" fontId="4" fillId="5" borderId="10" xfId="2" applyFont="1" applyFill="1" applyBorder="1" applyAlignment="1" applyProtection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4" fontId="9" fillId="0" borderId="8" xfId="2" applyFont="1" applyFill="1" applyBorder="1" applyAlignment="1" applyProtection="1">
      <alignment vertical="center"/>
      <protection locked="0"/>
    </xf>
    <xf numFmtId="44" fontId="9" fillId="0" borderId="6" xfId="2" applyFont="1" applyFill="1" applyBorder="1" applyAlignment="1" applyProtection="1">
      <alignment vertical="center"/>
      <protection locked="0"/>
    </xf>
    <xf numFmtId="44" fontId="9" fillId="0" borderId="6" xfId="2" applyFont="1" applyBorder="1" applyAlignment="1" applyProtection="1">
      <alignment vertical="center"/>
      <protection locked="0"/>
    </xf>
    <xf numFmtId="10" fontId="4" fillId="0" borderId="0" xfId="1" applyNumberFormat="1" applyFont="1" applyAlignment="1" applyProtection="1">
      <alignment vertical="center"/>
      <protection locked="0"/>
    </xf>
    <xf numFmtId="10" fontId="9" fillId="0" borderId="8" xfId="1" applyNumberFormat="1" applyFont="1" applyBorder="1" applyAlignment="1" applyProtection="1">
      <alignment horizontal="center" vertical="center"/>
    </xf>
    <xf numFmtId="43" fontId="9" fillId="0" borderId="8" xfId="3" applyFont="1" applyFill="1" applyBorder="1" applyAlignment="1" applyProtection="1">
      <alignment vertical="center"/>
      <protection locked="0"/>
    </xf>
    <xf numFmtId="44" fontId="4" fillId="0" borderId="9" xfId="2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44" fontId="12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10" fontId="4" fillId="0" borderId="8" xfId="1" applyNumberFormat="1" applyFont="1" applyBorder="1" applyAlignment="1" applyProtection="1">
      <alignment horizontal="center" vertical="center"/>
      <protection locked="0"/>
    </xf>
    <xf numFmtId="44" fontId="3" fillId="5" borderId="6" xfId="2" applyFont="1" applyFill="1" applyBorder="1" applyAlignment="1" applyProtection="1">
      <alignment vertical="center"/>
    </xf>
    <xf numFmtId="10" fontId="9" fillId="0" borderId="2" xfId="1" applyNumberFormat="1" applyFont="1" applyBorder="1" applyAlignment="1" applyProtection="1">
      <alignment vertical="center"/>
      <protection locked="0"/>
    </xf>
    <xf numFmtId="4" fontId="3" fillId="6" borderId="6" xfId="0" applyNumberFormat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right" vertical="center"/>
    </xf>
    <xf numFmtId="44" fontId="3" fillId="6" borderId="6" xfId="2" applyFont="1" applyFill="1" applyBorder="1" applyAlignment="1" applyProtection="1">
      <alignment horizontal="right" vertical="center"/>
    </xf>
    <xf numFmtId="44" fontId="4" fillId="0" borderId="6" xfId="2" applyFont="1" applyFill="1" applyBorder="1" applyAlignment="1" applyProtection="1">
      <alignment vertical="center"/>
      <protection locked="0"/>
    </xf>
    <xf numFmtId="44" fontId="4" fillId="0" borderId="6" xfId="2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4" fontId="4" fillId="0" borderId="0" xfId="2" applyFont="1" applyBorder="1" applyAlignment="1" applyProtection="1">
      <alignment vertical="center"/>
      <protection locked="0"/>
    </xf>
    <xf numFmtId="164" fontId="4" fillId="0" borderId="6" xfId="3" applyNumberFormat="1" applyFont="1" applyBorder="1" applyAlignment="1" applyProtection="1">
      <alignment vertical="center"/>
      <protection locked="0"/>
    </xf>
    <xf numFmtId="164" fontId="9" fillId="0" borderId="8" xfId="3" applyNumberFormat="1" applyFont="1" applyFill="1" applyBorder="1" applyAlignment="1" applyProtection="1">
      <alignment vertical="center"/>
      <protection locked="0"/>
    </xf>
    <xf numFmtId="43" fontId="4" fillId="0" borderId="6" xfId="3" applyFont="1" applyFill="1" applyBorder="1" applyAlignment="1" applyProtection="1">
      <alignment vertical="center"/>
      <protection locked="0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3" fillId="6" borderId="1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2" applyNumberFormat="1" applyFont="1" applyFill="1" applyBorder="1" applyAlignment="1" applyProtection="1">
      <alignment horizontal="left" vertical="center" wrapText="1"/>
    </xf>
  </cellXfs>
  <cellStyles count="4">
    <cellStyle name="Migliaia" xfId="3" builtinId="3"/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colors>
    <mruColors>
      <color rgb="FF236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2019300</xdr:colOff>
      <xdr:row>33</xdr:row>
      <xdr:rowOff>0</xdr:rowOff>
    </xdr:from>
    <xdr:to>
      <xdr:col>3</xdr:col>
      <xdr:colOff>0</xdr:colOff>
      <xdr:row>33</xdr:row>
      <xdr:rowOff>0</xdr:rowOff>
    </xdr:to>
    <xdr:pic>
      <xdr:nvPicPr>
        <xdr:cNvPr id="2" name="Picture 3" descr="logoMinInt">
          <a:extLst>
            <a:ext uri="{FF2B5EF4-FFF2-40B4-BE49-F238E27FC236}">
              <a16:creationId xmlns:a16="http://schemas.microsoft.com/office/drawing/2014/main" id="{C17CF05A-071F-4E6C-B7C4-D486C9FC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9776460"/>
          <a:ext cx="28803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2314575</xdr:colOff>
      <xdr:row>33</xdr:row>
      <xdr:rowOff>0</xdr:rowOff>
    </xdr:from>
    <xdr:to>
      <xdr:col>3</xdr:col>
      <xdr:colOff>0</xdr:colOff>
      <xdr:row>33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E87F1D6-47D2-4DBE-8D36-CB85111A2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9555" y="9776460"/>
          <a:ext cx="25850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2019300</xdr:colOff>
      <xdr:row>33</xdr:row>
      <xdr:rowOff>0</xdr:rowOff>
    </xdr:from>
    <xdr:to>
      <xdr:col>3</xdr:col>
      <xdr:colOff>0</xdr:colOff>
      <xdr:row>33</xdr:row>
      <xdr:rowOff>0</xdr:rowOff>
    </xdr:to>
    <xdr:pic>
      <xdr:nvPicPr>
        <xdr:cNvPr id="2" name="Picture 3" descr="logoMinInt">
          <a:extLst>
            <a:ext uri="{FF2B5EF4-FFF2-40B4-BE49-F238E27FC236}">
              <a16:creationId xmlns:a16="http://schemas.microsoft.com/office/drawing/2014/main" id="{C262C73D-A723-47A1-A0F0-C00B0A419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9776460"/>
          <a:ext cx="28803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2314575</xdr:colOff>
      <xdr:row>33</xdr:row>
      <xdr:rowOff>0</xdr:rowOff>
    </xdr:from>
    <xdr:to>
      <xdr:col>3</xdr:col>
      <xdr:colOff>0</xdr:colOff>
      <xdr:row>33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A4C8D70-41BE-4C98-A898-50665B0B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9555" y="9776460"/>
          <a:ext cx="25850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1543049</xdr:colOff>
      <xdr:row>12</xdr:row>
      <xdr:rowOff>133349</xdr:rowOff>
    </xdr:from>
    <xdr:to>
      <xdr:col>6</xdr:col>
      <xdr:colOff>473249</xdr:colOff>
      <xdr:row>12</xdr:row>
      <xdr:rowOff>133349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5A1EC12-1F21-428C-B0BB-77E5E0E9EEB2}"/>
            </a:ext>
          </a:extLst>
        </xdr:cNvPr>
        <xdr:cNvCxnSpPr/>
      </xdr:nvCxnSpPr>
      <xdr:spPr>
        <a:xfrm>
          <a:off x="3288029" y="3569969"/>
          <a:ext cx="52167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542926</xdr:colOff>
      <xdr:row>17</xdr:row>
      <xdr:rowOff>114300</xdr:rowOff>
    </xdr:from>
    <xdr:to>
      <xdr:col>6</xdr:col>
      <xdr:colOff>266700</xdr:colOff>
      <xdr:row>23</xdr:row>
      <xdr:rowOff>142875</xdr:rowOff>
    </xdr:to>
    <xdr:sp macro="" textlink="">
      <xdr:nvSpPr>
        <xdr:cNvPr id="5" name="Parentesi graffa chiusa 4">
          <a:extLst>
            <a:ext uri="{FF2B5EF4-FFF2-40B4-BE49-F238E27FC236}">
              <a16:creationId xmlns:a16="http://schemas.microsoft.com/office/drawing/2014/main" id="{E5970EBC-8531-40CB-9ABA-7B46EE74F5DB}"/>
            </a:ext>
          </a:extLst>
        </xdr:cNvPr>
        <xdr:cNvSpPr/>
      </xdr:nvSpPr>
      <xdr:spPr>
        <a:xfrm>
          <a:off x="7187566" y="5181600"/>
          <a:ext cx="1316354" cy="1102995"/>
        </a:xfrm>
        <a:prstGeom prst="rightBrace">
          <a:avLst>
            <a:gd name="adj1" fmla="val 8333"/>
            <a:gd name="adj2" fmla="val 47826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 kern="1200"/>
        </a:p>
      </xdr:txBody>
    </xdr:sp>
    <xdr:clientData/>
  </xdr:twoCellAnchor>
  <xdr:twoCellAnchor>
    <xdr:from>
      <xdr:col>1</xdr:col>
      <xdr:colOff>5305425</xdr:colOff>
      <xdr:row>25</xdr:row>
      <xdr:rowOff>361950</xdr:rowOff>
    </xdr:from>
    <xdr:to>
      <xdr:col>6</xdr:col>
      <xdr:colOff>504825</xdr:colOff>
      <xdr:row>25</xdr:row>
      <xdr:rowOff>381000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33AF2927-4E5B-47FB-862E-A36413A79F93}"/>
            </a:ext>
          </a:extLst>
        </xdr:cNvPr>
        <xdr:cNvCxnSpPr/>
      </xdr:nvCxnSpPr>
      <xdr:spPr>
        <a:xfrm flipV="1">
          <a:off x="5434965" y="6861810"/>
          <a:ext cx="307086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14</xdr:row>
      <xdr:rowOff>114300</xdr:rowOff>
    </xdr:from>
    <xdr:to>
      <xdr:col>6</xdr:col>
      <xdr:colOff>333375</xdr:colOff>
      <xdr:row>15</xdr:row>
      <xdr:rowOff>276224</xdr:rowOff>
    </xdr:to>
    <xdr:sp macro="" textlink="">
      <xdr:nvSpPr>
        <xdr:cNvPr id="7" name="Parentesi graffa chiusa 6">
          <a:extLst>
            <a:ext uri="{FF2B5EF4-FFF2-40B4-BE49-F238E27FC236}">
              <a16:creationId xmlns:a16="http://schemas.microsoft.com/office/drawing/2014/main" id="{025C16D4-4B00-4CF2-B84B-AB21E65FF030}"/>
            </a:ext>
          </a:extLst>
        </xdr:cNvPr>
        <xdr:cNvSpPr/>
      </xdr:nvSpPr>
      <xdr:spPr>
        <a:xfrm>
          <a:off x="6730365" y="4411980"/>
          <a:ext cx="1771650" cy="512444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 kern="1200"/>
        </a:p>
      </xdr:txBody>
    </xdr:sp>
    <xdr:clientData/>
  </xdr:twoCellAnchor>
  <xdr:twoCellAnchor>
    <xdr:from>
      <xdr:col>2</xdr:col>
      <xdr:colOff>973667</xdr:colOff>
      <xdr:row>28</xdr:row>
      <xdr:rowOff>160867</xdr:rowOff>
    </xdr:from>
    <xdr:to>
      <xdr:col>6</xdr:col>
      <xdr:colOff>152400</xdr:colOff>
      <xdr:row>28</xdr:row>
      <xdr:rowOff>160867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AE27F49D-C22A-43A6-AD0C-BA747738F30F}"/>
            </a:ext>
          </a:extLst>
        </xdr:cNvPr>
        <xdr:cNvCxnSpPr/>
      </xdr:nvCxnSpPr>
      <xdr:spPr>
        <a:xfrm>
          <a:off x="6406727" y="8398087"/>
          <a:ext cx="2074333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EFC3-78AB-4A9E-A78B-E81FD10197B0}">
  <dimension ref="A1:F35"/>
  <sheetViews>
    <sheetView tabSelected="1" workbookViewId="0">
      <selection activeCell="C18" sqref="C18 C29"/>
    </sheetView>
  </sheetViews>
  <sheetFormatPr defaultRowHeight="14.4" x14ac:dyDescent="0.3"/>
  <cols>
    <col min="1" max="1" width="25.44140625" style="56" customWidth="1"/>
    <col min="2" max="2" width="53.77734375" style="56" customWidth="1"/>
    <col min="3" max="3" width="17.6640625" style="57" customWidth="1"/>
    <col min="4" max="4" width="10.109375" style="57" customWidth="1"/>
    <col min="5" max="5" width="1.5546875" style="56" customWidth="1"/>
    <col min="6" max="6" width="14.88671875" style="56" customWidth="1"/>
    <col min="7" max="16384" width="8.88671875" style="56"/>
  </cols>
  <sheetData>
    <row r="1" spans="1:6" ht="25.2" customHeight="1" x14ac:dyDescent="0.3">
      <c r="A1" s="68" t="s">
        <v>29</v>
      </c>
      <c r="B1" s="68"/>
      <c r="C1" s="68"/>
      <c r="D1" s="68"/>
      <c r="E1" s="68"/>
      <c r="F1" s="68"/>
    </row>
    <row r="2" spans="1:6" x14ac:dyDescent="0.3">
      <c r="A2" s="2"/>
      <c r="B2" s="2"/>
      <c r="C2" s="3"/>
      <c r="D2" s="3"/>
      <c r="E2" s="2"/>
      <c r="F2" s="1"/>
    </row>
    <row r="3" spans="1:6" ht="21" customHeight="1" x14ac:dyDescent="0.3">
      <c r="A3" s="66" t="s">
        <v>12</v>
      </c>
      <c r="B3" s="66"/>
      <c r="C3" s="67"/>
      <c r="D3" s="67"/>
      <c r="E3" s="67"/>
      <c r="F3" s="67"/>
    </row>
    <row r="4" spans="1:6" ht="21" customHeight="1" x14ac:dyDescent="0.3">
      <c r="A4" s="66" t="s">
        <v>13</v>
      </c>
      <c r="B4" s="66"/>
      <c r="C4" s="67"/>
      <c r="D4" s="67"/>
      <c r="E4" s="67"/>
      <c r="F4" s="67"/>
    </row>
    <row r="5" spans="1:6" ht="21" customHeight="1" x14ac:dyDescent="0.3">
      <c r="A5" s="66" t="s">
        <v>26</v>
      </c>
      <c r="B5" s="66"/>
      <c r="C5" s="67"/>
      <c r="D5" s="67"/>
      <c r="E5" s="67"/>
      <c r="F5" s="67"/>
    </row>
    <row r="6" spans="1:6" ht="21" customHeight="1" x14ac:dyDescent="0.3">
      <c r="A6" s="66" t="s">
        <v>27</v>
      </c>
      <c r="B6" s="66"/>
      <c r="C6" s="67"/>
      <c r="D6" s="67"/>
      <c r="E6" s="67"/>
      <c r="F6" s="67"/>
    </row>
    <row r="7" spans="1:6" ht="21" customHeight="1" x14ac:dyDescent="0.3">
      <c r="A7" s="66" t="s">
        <v>31</v>
      </c>
      <c r="B7" s="66"/>
      <c r="C7" s="67"/>
      <c r="D7" s="67"/>
      <c r="E7" s="67"/>
      <c r="F7" s="67"/>
    </row>
    <row r="8" spans="1:6" ht="15" thickBot="1" x14ac:dyDescent="0.35">
      <c r="A8" s="2"/>
      <c r="B8" s="2"/>
      <c r="C8" s="3"/>
      <c r="D8" s="3"/>
      <c r="E8" s="2"/>
      <c r="F8" s="1"/>
    </row>
    <row r="9" spans="1:6" ht="29.4" thickBot="1" x14ac:dyDescent="0.35">
      <c r="A9" s="17"/>
      <c r="B9" s="18" t="s">
        <v>0</v>
      </c>
      <c r="C9" s="62" t="s">
        <v>30</v>
      </c>
      <c r="D9" s="63" t="s">
        <v>10</v>
      </c>
      <c r="E9" s="3"/>
      <c r="F9" s="21" t="s">
        <v>19</v>
      </c>
    </row>
    <row r="10" spans="1:6" x14ac:dyDescent="0.3">
      <c r="A10" s="4"/>
      <c r="B10" s="3"/>
      <c r="C10" s="3"/>
      <c r="D10" s="5"/>
      <c r="E10" s="3"/>
      <c r="F10" s="6"/>
    </row>
    <row r="11" spans="1:6" x14ac:dyDescent="0.3">
      <c r="A11" s="23" t="s">
        <v>1</v>
      </c>
      <c r="B11" s="24" t="s">
        <v>14</v>
      </c>
      <c r="C11" s="49">
        <f>+C14+C15+C16</f>
        <v>0</v>
      </c>
      <c r="D11" s="5"/>
      <c r="E11" s="3"/>
      <c r="F11" s="30" t="e">
        <f>+C11/$C$29</f>
        <v>#DIV/0!</v>
      </c>
    </row>
    <row r="12" spans="1:6" x14ac:dyDescent="0.3">
      <c r="A12" s="15"/>
      <c r="B12" s="27" t="s">
        <v>22</v>
      </c>
      <c r="C12" s="54"/>
      <c r="D12" s="5"/>
      <c r="E12" s="3"/>
      <c r="F12" s="6"/>
    </row>
    <row r="13" spans="1:6" x14ac:dyDescent="0.3">
      <c r="A13" s="15"/>
      <c r="B13" s="27" t="s">
        <v>32</v>
      </c>
      <c r="C13" s="61"/>
      <c r="D13" s="5"/>
      <c r="E13" s="3"/>
      <c r="F13" s="6"/>
    </row>
    <row r="14" spans="1:6" x14ac:dyDescent="0.3">
      <c r="A14" s="15"/>
      <c r="B14" s="28" t="s">
        <v>25</v>
      </c>
      <c r="C14" s="49">
        <f>C12*C13</f>
        <v>0</v>
      </c>
      <c r="D14" s="5"/>
      <c r="E14" s="3"/>
      <c r="F14" s="6"/>
    </row>
    <row r="15" spans="1:6" x14ac:dyDescent="0.3">
      <c r="A15" s="15"/>
      <c r="B15" s="27" t="s">
        <v>23</v>
      </c>
      <c r="C15" s="54"/>
      <c r="D15" s="5"/>
      <c r="E15" s="3"/>
      <c r="F15" s="6"/>
    </row>
    <row r="16" spans="1:6" x14ac:dyDescent="0.3">
      <c r="A16" s="15"/>
      <c r="B16" s="27" t="s">
        <v>24</v>
      </c>
      <c r="C16" s="54"/>
      <c r="D16" s="5"/>
      <c r="E16" s="3"/>
      <c r="F16" s="6"/>
    </row>
    <row r="17" spans="1:6" x14ac:dyDescent="0.3">
      <c r="A17" s="15"/>
      <c r="B17" s="3"/>
      <c r="C17" s="58"/>
      <c r="D17" s="5"/>
      <c r="E17" s="3"/>
      <c r="F17" s="6"/>
    </row>
    <row r="18" spans="1:6" x14ac:dyDescent="0.3">
      <c r="A18" s="23" t="s">
        <v>2</v>
      </c>
      <c r="B18" s="24" t="s">
        <v>21</v>
      </c>
      <c r="C18" s="54"/>
      <c r="D18" s="48"/>
      <c r="E18" s="3"/>
      <c r="F18" s="30" t="e">
        <f>+C18/$C$29</f>
        <v>#DIV/0!</v>
      </c>
    </row>
    <row r="19" spans="1:6" x14ac:dyDescent="0.3">
      <c r="A19" s="15"/>
      <c r="B19" s="3"/>
      <c r="C19" s="58"/>
      <c r="D19" s="7"/>
      <c r="E19" s="3"/>
      <c r="F19" s="6"/>
    </row>
    <row r="20" spans="1:6" x14ac:dyDescent="0.3">
      <c r="A20" s="23" t="s">
        <v>3</v>
      </c>
      <c r="B20" s="24" t="s">
        <v>20</v>
      </c>
      <c r="C20" s="54"/>
      <c r="D20" s="48"/>
      <c r="E20" s="3"/>
      <c r="F20" s="30" t="e">
        <f>+C20/$C$29</f>
        <v>#DIV/0!</v>
      </c>
    </row>
    <row r="21" spans="1:6" x14ac:dyDescent="0.3">
      <c r="A21" s="15"/>
      <c r="B21" s="3"/>
      <c r="C21" s="58"/>
      <c r="D21" s="7"/>
      <c r="E21" s="3"/>
      <c r="F21" s="6"/>
    </row>
    <row r="22" spans="1:6" x14ac:dyDescent="0.3">
      <c r="A22" s="23" t="s">
        <v>4</v>
      </c>
      <c r="B22" s="24" t="s">
        <v>5</v>
      </c>
      <c r="C22" s="54"/>
      <c r="D22" s="7"/>
      <c r="E22" s="3"/>
      <c r="F22" s="30" t="e">
        <f>+C22/$C$29</f>
        <v>#DIV/0!</v>
      </c>
    </row>
    <row r="23" spans="1:6" x14ac:dyDescent="0.3">
      <c r="A23" s="15"/>
      <c r="B23" s="3"/>
      <c r="C23" s="58"/>
      <c r="D23" s="7"/>
      <c r="E23" s="3"/>
      <c r="F23" s="6"/>
    </row>
    <row r="24" spans="1:6" x14ac:dyDescent="0.3">
      <c r="A24" s="23" t="s">
        <v>6</v>
      </c>
      <c r="B24" s="24" t="s">
        <v>7</v>
      </c>
      <c r="C24" s="54"/>
      <c r="D24" s="48"/>
      <c r="E24" s="3"/>
      <c r="F24" s="30" t="e">
        <f>+C24/$C$29</f>
        <v>#DIV/0!</v>
      </c>
    </row>
    <row r="25" spans="1:6" x14ac:dyDescent="0.3">
      <c r="A25" s="15"/>
      <c r="B25" s="3"/>
      <c r="C25" s="58"/>
      <c r="D25" s="7"/>
      <c r="E25" s="3"/>
      <c r="F25" s="6"/>
    </row>
    <row r="26" spans="1:6" ht="43.2" x14ac:dyDescent="0.3">
      <c r="A26" s="23" t="s">
        <v>28</v>
      </c>
      <c r="B26" s="16" t="s">
        <v>36</v>
      </c>
      <c r="C26" s="55"/>
      <c r="D26" s="8"/>
      <c r="E26" s="3"/>
      <c r="F26" s="30" t="e">
        <f>+C26/$C$29</f>
        <v>#DIV/0!</v>
      </c>
    </row>
    <row r="27" spans="1:6" x14ac:dyDescent="0.3">
      <c r="A27" s="64" t="s">
        <v>16</v>
      </c>
      <c r="B27" s="32" t="s">
        <v>8</v>
      </c>
      <c r="C27" s="31">
        <f>SUM(C11,C18,C20,C22,C24,C26)</f>
        <v>0</v>
      </c>
      <c r="D27" s="5"/>
      <c r="E27" s="3"/>
      <c r="F27" s="6"/>
    </row>
    <row r="28" spans="1:6" x14ac:dyDescent="0.3">
      <c r="A28" s="15"/>
      <c r="B28" s="3"/>
      <c r="C28" s="58"/>
      <c r="D28" s="7"/>
      <c r="E28" s="3"/>
      <c r="F28" s="6"/>
    </row>
    <row r="29" spans="1:6" x14ac:dyDescent="0.3">
      <c r="A29" s="23" t="s">
        <v>15</v>
      </c>
      <c r="B29" s="27" t="s">
        <v>18</v>
      </c>
      <c r="C29" s="59"/>
      <c r="D29" s="48"/>
      <c r="E29" s="3"/>
      <c r="F29" s="42"/>
    </row>
    <row r="30" spans="1:6" x14ac:dyDescent="0.3">
      <c r="A30" s="15"/>
      <c r="B30" s="3"/>
      <c r="C30" s="58"/>
      <c r="D30" s="7"/>
      <c r="E30" s="3"/>
      <c r="F30" s="6"/>
    </row>
    <row r="31" spans="1:6" x14ac:dyDescent="0.3">
      <c r="A31" s="65" t="s">
        <v>17</v>
      </c>
      <c r="B31" s="52" t="s">
        <v>9</v>
      </c>
      <c r="C31" s="53" t="e">
        <f>+C27/$C$29</f>
        <v>#DIV/0!</v>
      </c>
      <c r="D31" s="5"/>
      <c r="E31" s="3"/>
      <c r="F31" s="53" t="e">
        <f>SUM(F11,F18,F22,F26,F20,F24)</f>
        <v>#DIV/0!</v>
      </c>
    </row>
    <row r="32" spans="1:6" x14ac:dyDescent="0.3">
      <c r="A32" s="15"/>
      <c r="B32" s="3"/>
      <c r="C32" s="3"/>
      <c r="D32" s="7"/>
      <c r="E32" s="3"/>
      <c r="F32" s="6"/>
    </row>
    <row r="33" spans="1:6" ht="15" thickBot="1" x14ac:dyDescent="0.35">
      <c r="A33" s="33" t="s">
        <v>11</v>
      </c>
      <c r="B33" s="9"/>
      <c r="C33" s="9"/>
      <c r="D33" s="10"/>
      <c r="E33" s="3"/>
      <c r="F33" s="11"/>
    </row>
    <row r="34" spans="1:6" x14ac:dyDescent="0.3">
      <c r="A34" s="12"/>
      <c r="B34" s="12"/>
      <c r="C34" s="3"/>
      <c r="D34" s="3"/>
      <c r="E34" s="2"/>
      <c r="F34" s="13"/>
    </row>
    <row r="35" spans="1:6" ht="31.8" customHeight="1" x14ac:dyDescent="0.3">
      <c r="A35" s="35" t="s">
        <v>28</v>
      </c>
      <c r="B35" s="69" t="s">
        <v>37</v>
      </c>
      <c r="C35" s="69"/>
      <c r="D35" s="69"/>
      <c r="E35" s="2"/>
      <c r="F35" s="1"/>
    </row>
  </sheetData>
  <sheetProtection algorithmName="SHA-512" hashValue="zlrof0KSMvkPgep28/v20/bojBBqVPg9zB4SOAiUOYZNV8A8fmNpU05EB5yz9MHz7yZiovZvBnInQQQGsa2yLw==" saltValue="eysqvWGI57W8j9zGXYZFYA==" spinCount="100000" sheet="1" objects="1" scenarios="1" formatCells="0" insertRows="0" autoFilter="0" pivotTables="0"/>
  <mergeCells count="12">
    <mergeCell ref="A6:B6"/>
    <mergeCell ref="C6:F6"/>
    <mergeCell ref="A7:B7"/>
    <mergeCell ref="C7:F7"/>
    <mergeCell ref="B35:D35"/>
    <mergeCell ref="A5:B5"/>
    <mergeCell ref="C5:F5"/>
    <mergeCell ref="A1:F1"/>
    <mergeCell ref="A3:B3"/>
    <mergeCell ref="C3:F3"/>
    <mergeCell ref="A4:B4"/>
    <mergeCell ref="C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5FA2-053F-4E09-B69F-17899B8E1C21}">
  <dimension ref="A1:J35"/>
  <sheetViews>
    <sheetView topLeftCell="A9" zoomScale="90" zoomScaleNormal="90" workbookViewId="0">
      <selection activeCell="H30" sqref="H30"/>
    </sheetView>
  </sheetViews>
  <sheetFormatPr defaultColWidth="8.88671875" defaultRowHeight="15.6" x14ac:dyDescent="0.3"/>
  <cols>
    <col min="1" max="1" width="25.44140625" style="2" customWidth="1"/>
    <col min="2" max="2" width="53.77734375" style="2" customWidth="1"/>
    <col min="3" max="3" width="17.6640625" style="2" customWidth="1"/>
    <col min="4" max="4" width="10.109375" style="2" customWidth="1"/>
    <col min="5" max="5" width="1.5546875" style="2" customWidth="1"/>
    <col min="6" max="6" width="12.88671875" style="1" customWidth="1"/>
    <col min="7" max="7" width="2.5546875" style="2" customWidth="1"/>
    <col min="8" max="8" width="73.6640625" style="43" customWidth="1"/>
    <col min="9" max="16384" width="8.88671875" style="2"/>
  </cols>
  <sheetData>
    <row r="1" spans="1:8" ht="26.4" customHeight="1" x14ac:dyDescent="0.3">
      <c r="A1" s="68" t="s">
        <v>29</v>
      </c>
      <c r="B1" s="68"/>
      <c r="C1" s="68"/>
      <c r="D1" s="68"/>
      <c r="E1" s="68"/>
      <c r="F1" s="68"/>
    </row>
    <row r="2" spans="1:8" ht="3" customHeight="1" x14ac:dyDescent="0.3"/>
    <row r="3" spans="1:8" ht="29.25" customHeight="1" x14ac:dyDescent="0.3">
      <c r="A3" s="66" t="s">
        <v>12</v>
      </c>
      <c r="B3" s="66"/>
      <c r="C3" s="67"/>
      <c r="D3" s="67"/>
      <c r="E3" s="67"/>
      <c r="F3" s="67"/>
      <c r="H3" s="47" t="s">
        <v>33</v>
      </c>
    </row>
    <row r="4" spans="1:8" ht="25.2" customHeight="1" x14ac:dyDescent="0.3">
      <c r="A4" s="66" t="s">
        <v>13</v>
      </c>
      <c r="B4" s="66"/>
      <c r="C4" s="67"/>
      <c r="D4" s="67"/>
      <c r="E4" s="67"/>
      <c r="F4" s="67"/>
      <c r="H4" s="71" t="s">
        <v>34</v>
      </c>
    </row>
    <row r="5" spans="1:8" ht="25.2" customHeight="1" x14ac:dyDescent="0.3">
      <c r="A5" s="66" t="s">
        <v>26</v>
      </c>
      <c r="B5" s="66"/>
      <c r="C5" s="67"/>
      <c r="D5" s="67"/>
      <c r="E5" s="67"/>
      <c r="F5" s="67"/>
      <c r="H5" s="71"/>
    </row>
    <row r="6" spans="1:8" ht="25.2" customHeight="1" x14ac:dyDescent="0.3">
      <c r="A6" s="66" t="s">
        <v>27</v>
      </c>
      <c r="B6" s="66"/>
      <c r="C6" s="67"/>
      <c r="D6" s="67"/>
      <c r="E6" s="67"/>
      <c r="F6" s="67"/>
      <c r="H6" s="71"/>
    </row>
    <row r="7" spans="1:8" ht="25.2" customHeight="1" x14ac:dyDescent="0.3">
      <c r="A7" s="66" t="s">
        <v>31</v>
      </c>
      <c r="B7" s="66"/>
      <c r="C7" s="67"/>
      <c r="D7" s="67"/>
      <c r="E7" s="67"/>
      <c r="F7" s="67"/>
      <c r="H7" s="71"/>
    </row>
    <row r="8" spans="1:8" ht="5.4" customHeight="1" thickBot="1" x14ac:dyDescent="0.35"/>
    <row r="9" spans="1:8" s="3" customFormat="1" ht="58.5" customHeight="1" thickBot="1" x14ac:dyDescent="0.35">
      <c r="A9" s="17"/>
      <c r="B9" s="18" t="s">
        <v>0</v>
      </c>
      <c r="C9" s="18" t="s">
        <v>30</v>
      </c>
      <c r="D9" s="19" t="s">
        <v>10</v>
      </c>
      <c r="E9" s="20"/>
      <c r="F9" s="21" t="s">
        <v>19</v>
      </c>
      <c r="H9" s="44"/>
    </row>
    <row r="10" spans="1:8" s="3" customFormat="1" ht="3.6" customHeight="1" x14ac:dyDescent="0.3">
      <c r="A10" s="4"/>
      <c r="D10" s="5"/>
      <c r="F10" s="6"/>
      <c r="H10" s="44"/>
    </row>
    <row r="11" spans="1:8" s="3" customFormat="1" ht="21" customHeight="1" x14ac:dyDescent="0.3">
      <c r="A11" s="23" t="s">
        <v>1</v>
      </c>
      <c r="B11" s="24" t="s">
        <v>14</v>
      </c>
      <c r="C11" s="25">
        <f>+C14+C15+C16</f>
        <v>32300</v>
      </c>
      <c r="D11" s="22"/>
      <c r="E11" s="20"/>
      <c r="F11" s="30">
        <f>+C11/$C$29</f>
        <v>20.785070785070786</v>
      </c>
      <c r="H11" s="44"/>
    </row>
    <row r="12" spans="1:8" s="3" customFormat="1" ht="23.4" customHeight="1" x14ac:dyDescent="0.3">
      <c r="A12" s="15"/>
      <c r="B12" s="27" t="s">
        <v>22</v>
      </c>
      <c r="C12" s="36">
        <v>2800</v>
      </c>
      <c r="D12" s="5"/>
      <c r="F12" s="6"/>
      <c r="H12" s="44"/>
    </row>
    <row r="13" spans="1:8" s="3" customFormat="1" ht="46.8" x14ac:dyDescent="0.3">
      <c r="A13" s="15"/>
      <c r="B13" s="27" t="s">
        <v>32</v>
      </c>
      <c r="C13" s="41">
        <v>10</v>
      </c>
      <c r="D13" s="5"/>
      <c r="F13" s="6"/>
      <c r="H13" s="45" t="s">
        <v>38</v>
      </c>
    </row>
    <row r="14" spans="1:8" s="3" customFormat="1" ht="21" customHeight="1" x14ac:dyDescent="0.3">
      <c r="A14" s="15"/>
      <c r="B14" s="28" t="s">
        <v>25</v>
      </c>
      <c r="C14" s="29">
        <f>C12*C13</f>
        <v>28000</v>
      </c>
      <c r="D14" s="5"/>
      <c r="F14" s="6"/>
      <c r="H14" s="44"/>
    </row>
    <row r="15" spans="1:8" s="3" customFormat="1" ht="27.6" customHeight="1" x14ac:dyDescent="0.3">
      <c r="A15" s="15"/>
      <c r="B15" s="27" t="s">
        <v>23</v>
      </c>
      <c r="C15" s="36">
        <v>2200</v>
      </c>
      <c r="D15" s="5"/>
      <c r="F15" s="6"/>
      <c r="H15" s="70" t="s">
        <v>39</v>
      </c>
    </row>
    <row r="16" spans="1:8" s="3" customFormat="1" ht="27.6" customHeight="1" x14ac:dyDescent="0.3">
      <c r="A16" s="15"/>
      <c r="B16" s="27" t="s">
        <v>24</v>
      </c>
      <c r="C16" s="36">
        <v>2100</v>
      </c>
      <c r="D16" s="5"/>
      <c r="F16" s="6"/>
      <c r="H16" s="70"/>
    </row>
    <row r="17" spans="1:10" s="3" customFormat="1" ht="5.4" customHeight="1" x14ac:dyDescent="0.3">
      <c r="A17" s="15"/>
      <c r="C17" s="14"/>
      <c r="D17" s="5"/>
      <c r="F17" s="6"/>
      <c r="H17" s="44"/>
    </row>
    <row r="18" spans="1:10" s="3" customFormat="1" ht="23.4" customHeight="1" x14ac:dyDescent="0.3">
      <c r="A18" s="23" t="s">
        <v>2</v>
      </c>
      <c r="B18" s="24" t="s">
        <v>21</v>
      </c>
      <c r="C18" s="37">
        <v>199.44854915740569</v>
      </c>
      <c r="D18" s="40">
        <v>6.1748776828918174E-3</v>
      </c>
      <c r="F18" s="30">
        <f>+C18/$C$29</f>
        <v>0.12834526972806029</v>
      </c>
      <c r="H18" s="70" t="s">
        <v>40</v>
      </c>
      <c r="J18" s="39"/>
    </row>
    <row r="19" spans="1:10" s="3" customFormat="1" ht="4.95" customHeight="1" x14ac:dyDescent="0.3">
      <c r="A19" s="26"/>
      <c r="B19" s="20"/>
      <c r="C19" s="14"/>
      <c r="D19" s="7"/>
      <c r="F19" s="6"/>
      <c r="H19" s="70"/>
    </row>
    <row r="20" spans="1:10" s="3" customFormat="1" ht="23.4" customHeight="1" x14ac:dyDescent="0.3">
      <c r="A20" s="23" t="s">
        <v>3</v>
      </c>
      <c r="B20" s="24" t="s">
        <v>20</v>
      </c>
      <c r="C20" s="37">
        <v>11731.551394441962</v>
      </c>
      <c r="D20" s="40">
        <v>0.36320592552451891</v>
      </c>
      <c r="F20" s="30">
        <f>+C20/$C$29</f>
        <v>7.5492608715842744</v>
      </c>
      <c r="H20" s="70"/>
      <c r="J20" s="39"/>
    </row>
    <row r="21" spans="1:10" s="3" customFormat="1" ht="4.95" customHeight="1" x14ac:dyDescent="0.3">
      <c r="A21" s="26"/>
      <c r="B21" s="20"/>
      <c r="C21" s="14"/>
      <c r="D21" s="7"/>
      <c r="F21" s="6"/>
      <c r="H21" s="70"/>
    </row>
    <row r="22" spans="1:10" s="3" customFormat="1" ht="23.4" customHeight="1" x14ac:dyDescent="0.3">
      <c r="A22" s="23" t="s">
        <v>4</v>
      </c>
      <c r="B22" s="24" t="s">
        <v>5</v>
      </c>
      <c r="C22" s="37">
        <v>3227.7</v>
      </c>
      <c r="D22" s="7"/>
      <c r="F22" s="30">
        <f>+C22/$C$29</f>
        <v>2.077027027027027</v>
      </c>
      <c r="H22" s="70"/>
    </row>
    <row r="23" spans="1:10" s="3" customFormat="1" ht="4.95" customHeight="1" x14ac:dyDescent="0.3">
      <c r="A23" s="26"/>
      <c r="B23" s="20"/>
      <c r="C23" s="14"/>
      <c r="D23" s="7"/>
      <c r="F23" s="6"/>
      <c r="H23" s="70"/>
    </row>
    <row r="24" spans="1:10" s="3" customFormat="1" ht="23.4" customHeight="1" x14ac:dyDescent="0.3">
      <c r="A24" s="23" t="s">
        <v>6</v>
      </c>
      <c r="B24" s="24" t="s">
        <v>7</v>
      </c>
      <c r="C24" s="37">
        <v>1419.1031125498796</v>
      </c>
      <c r="D24" s="40">
        <v>4.39350808838972E-2</v>
      </c>
      <c r="F24" s="30">
        <f>+C24/$C$29</f>
        <v>0.91319376611961367</v>
      </c>
      <c r="H24" s="70"/>
      <c r="J24" s="39"/>
    </row>
    <row r="25" spans="1:10" s="3" customFormat="1" ht="4.95" customHeight="1" x14ac:dyDescent="0.3">
      <c r="A25" s="15"/>
      <c r="C25" s="14"/>
      <c r="D25" s="7"/>
      <c r="F25" s="6"/>
      <c r="H25" s="44"/>
    </row>
    <row r="26" spans="1:10" s="3" customFormat="1" ht="109.2" x14ac:dyDescent="0.3">
      <c r="A26" s="23" t="s">
        <v>28</v>
      </c>
      <c r="B26" s="16" t="s">
        <v>35</v>
      </c>
      <c r="C26" s="38">
        <f>49.5+14+61.39+1655+1554</f>
        <v>3333.8900000000003</v>
      </c>
      <c r="D26" s="8"/>
      <c r="F26" s="30">
        <f>+C26/$C$29</f>
        <v>2.1453603603603604</v>
      </c>
      <c r="H26" s="45" t="s">
        <v>41</v>
      </c>
    </row>
    <row r="27" spans="1:10" s="3" customFormat="1" ht="22.95" customHeight="1" x14ac:dyDescent="0.3">
      <c r="A27" s="31" t="s">
        <v>16</v>
      </c>
      <c r="B27" s="32" t="s">
        <v>8</v>
      </c>
      <c r="C27" s="31">
        <f>SUM(C11,C18,C20,C22,C24,C26)</f>
        <v>52211.693056149241</v>
      </c>
      <c r="D27" s="5"/>
      <c r="F27" s="6"/>
      <c r="H27" s="44"/>
    </row>
    <row r="28" spans="1:10" s="3" customFormat="1" ht="4.95" customHeight="1" x14ac:dyDescent="0.3">
      <c r="A28" s="15"/>
      <c r="C28" s="14"/>
      <c r="D28" s="7"/>
      <c r="F28" s="6"/>
      <c r="H28" s="44"/>
    </row>
    <row r="29" spans="1:10" s="3" customFormat="1" ht="57.6" customHeight="1" x14ac:dyDescent="0.3">
      <c r="A29" s="26" t="s">
        <v>15</v>
      </c>
      <c r="B29" s="27" t="s">
        <v>18</v>
      </c>
      <c r="C29" s="60">
        <v>1554</v>
      </c>
      <c r="D29" s="50">
        <v>1</v>
      </c>
      <c r="F29" s="42"/>
      <c r="H29" s="45" t="s">
        <v>42</v>
      </c>
    </row>
    <row r="30" spans="1:10" s="3" customFormat="1" ht="5.4" customHeight="1" x14ac:dyDescent="0.3">
      <c r="A30" s="15"/>
      <c r="C30" s="14"/>
      <c r="D30" s="7"/>
      <c r="F30" s="6"/>
      <c r="H30" s="44"/>
    </row>
    <row r="31" spans="1:10" s="3" customFormat="1" ht="22.95" customHeight="1" x14ac:dyDescent="0.3">
      <c r="A31" s="51" t="s">
        <v>17</v>
      </c>
      <c r="B31" s="52" t="s">
        <v>9</v>
      </c>
      <c r="C31" s="53">
        <f>+C27/$C$29</f>
        <v>33.598258079890115</v>
      </c>
      <c r="D31" s="5"/>
      <c r="F31" s="53">
        <f>SUM(F11,F18,F22,F26,F20,F24)</f>
        <v>33.598258079890122</v>
      </c>
      <c r="H31" s="46"/>
    </row>
    <row r="32" spans="1:10" s="3" customFormat="1" ht="4.95" customHeight="1" x14ac:dyDescent="0.3">
      <c r="A32" s="15"/>
      <c r="D32" s="7"/>
      <c r="F32" s="6"/>
      <c r="H32" s="44"/>
    </row>
    <row r="33" spans="1:8" s="3" customFormat="1" ht="30.6" customHeight="1" thickBot="1" x14ac:dyDescent="0.35">
      <c r="A33" s="33" t="s">
        <v>11</v>
      </c>
      <c r="B33" s="34"/>
      <c r="C33" s="9"/>
      <c r="D33" s="10"/>
      <c r="F33" s="11"/>
      <c r="H33" s="44"/>
    </row>
    <row r="34" spans="1:8" ht="5.4" customHeight="1" x14ac:dyDescent="0.3">
      <c r="A34" s="12"/>
      <c r="B34" s="12"/>
      <c r="C34" s="12"/>
      <c r="D34" s="12"/>
      <c r="F34" s="13"/>
    </row>
    <row r="35" spans="1:8" ht="36" customHeight="1" x14ac:dyDescent="0.3">
      <c r="A35" s="35" t="s">
        <v>28</v>
      </c>
      <c r="B35" s="69" t="s">
        <v>37</v>
      </c>
      <c r="C35" s="69"/>
      <c r="D35" s="69"/>
    </row>
  </sheetData>
  <sheetProtection formatCells="0" formatColumns="0" formatRows="0" insertRows="0" autoFilter="0" pivotTables="0"/>
  <autoFilter ref="A9:F9" xr:uid="{78004E0D-E3BC-47C0-B072-370B62DBCAA7}"/>
  <mergeCells count="15">
    <mergeCell ref="A7:B7"/>
    <mergeCell ref="C7:F7"/>
    <mergeCell ref="H15:H16"/>
    <mergeCell ref="H18:H24"/>
    <mergeCell ref="B35:D35"/>
    <mergeCell ref="H4:H7"/>
    <mergeCell ref="A5:B5"/>
    <mergeCell ref="C5:F5"/>
    <mergeCell ref="A6:B6"/>
    <mergeCell ref="C6:F6"/>
    <mergeCell ref="A1:F1"/>
    <mergeCell ref="A3:B3"/>
    <mergeCell ref="C3:F3"/>
    <mergeCell ref="A4:B4"/>
    <mergeCell ref="C4:F4"/>
  </mergeCells>
  <printOptions horizontalCentered="1"/>
  <pageMargins left="0" right="0" top="0" bottom="0" header="0.19685039370078741" footer="0.19685039370078741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COSTO ORARIO</vt:lpstr>
      <vt:lpstr>COSTO ORARIO_esempio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cristofari</dc:creator>
  <cp:lastModifiedBy>Francesca Rana</cp:lastModifiedBy>
  <cp:lastPrinted>2024-06-14T07:27:51Z</cp:lastPrinted>
  <dcterms:created xsi:type="dcterms:W3CDTF">2017-02-06T14:30:54Z</dcterms:created>
  <dcterms:modified xsi:type="dcterms:W3CDTF">2025-02-28T11:40:50Z</dcterms:modified>
</cp:coreProperties>
</file>